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ntratacoes_e_Pagadoria\Instrumentalizacao\Contratações\Processos 2020\0000011.2020\"/>
    </mc:Choice>
  </mc:AlternateContent>
  <bookViews>
    <workbookView xWindow="0" yWindow="0" windowWidth="20490" windowHeight="7770"/>
  </bookViews>
  <sheets>
    <sheet name="Planilha1" sheetId="1" r:id="rId1"/>
  </sheets>
  <externalReferences>
    <externalReference r:id="rId2"/>
    <externalReference r:id="rId3"/>
  </externalReferences>
  <definedNames>
    <definedName name="_xlnm.Print_Area" localSheetId="0">Planilha1!$A$1:$G$37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7" i="1"/>
  <c r="E7" i="1" s="1"/>
  <c r="D9" i="1"/>
  <c r="E9" i="1" s="1"/>
  <c r="D11" i="1"/>
  <c r="F11" i="1" s="1"/>
  <c r="G11" i="1"/>
  <c r="D13" i="1"/>
  <c r="E13" i="1"/>
  <c r="G13" i="1" s="1"/>
  <c r="F13" i="1"/>
  <c r="D15" i="1"/>
  <c r="F15" i="1" s="1"/>
  <c r="G15" i="1"/>
  <c r="D17" i="1"/>
  <c r="E17" i="1"/>
  <c r="G17" i="1" s="1"/>
  <c r="F17" i="1"/>
  <c r="D19" i="1"/>
  <c r="F19" i="1" s="1"/>
  <c r="G19" i="1"/>
  <c r="D21" i="1"/>
  <c r="E21" i="1"/>
  <c r="G21" i="1" s="1"/>
  <c r="F21" i="1"/>
  <c r="D23" i="1"/>
  <c r="F23" i="1" s="1"/>
  <c r="G23" i="1"/>
  <c r="D25" i="1"/>
  <c r="F25" i="1"/>
  <c r="G25" i="1"/>
  <c r="D27" i="1"/>
  <c r="E27" i="1" s="1"/>
  <c r="G27" i="1"/>
  <c r="D29" i="1"/>
  <c r="E29" i="1"/>
  <c r="F29" i="1"/>
  <c r="G29" i="1"/>
  <c r="D31" i="1"/>
  <c r="E31" i="1" s="1"/>
  <c r="G31" i="1" s="1"/>
  <c r="G36" i="1" s="1"/>
  <c r="G37" i="1" s="1"/>
  <c r="F31" i="1"/>
  <c r="D33" i="1"/>
  <c r="E33" i="1" s="1"/>
  <c r="G33" i="1"/>
  <c r="D35" i="1"/>
  <c r="E35" i="1"/>
  <c r="F35" i="1"/>
  <c r="G35" i="1"/>
  <c r="D36" i="1"/>
  <c r="D12" i="1" s="1"/>
  <c r="E36" i="1" l="1"/>
  <c r="E37" i="1" s="1"/>
  <c r="D30" i="1"/>
  <c r="D22" i="1"/>
  <c r="D18" i="1"/>
  <c r="D14" i="1"/>
  <c r="D10" i="1"/>
  <c r="F33" i="1"/>
  <c r="F36" i="1" s="1"/>
  <c r="F37" i="1" s="1"/>
  <c r="D32" i="1"/>
  <c r="F27" i="1"/>
  <c r="D26" i="1"/>
  <c r="F9" i="1"/>
  <c r="D8" i="1"/>
  <c r="D6" i="1"/>
  <c r="D34" i="1"/>
  <c r="D28" i="1"/>
  <c r="D24" i="1"/>
  <c r="D20" i="1"/>
  <c r="D16" i="1"/>
</calcChain>
</file>

<file path=xl/sharedStrings.xml><?xml version="1.0" encoding="utf-8"?>
<sst xmlns="http://schemas.openxmlformats.org/spreadsheetml/2006/main" count="55" uniqueCount="26">
  <si>
    <t>PERCENTUAL ACUMULADO (%)</t>
  </si>
  <si>
    <t>R$</t>
  </si>
  <si>
    <t>VALOR PARCIAL</t>
  </si>
  <si>
    <t>%</t>
  </si>
  <si>
    <t>ADMINISTRAÇÃO</t>
  </si>
  <si>
    <t>INSTALAÇÕES MECÂNICAS</t>
  </si>
  <si>
    <t>SERVIÇOS COMPLEMENTARES DE ELÉTRICA</t>
  </si>
  <si>
    <t>INSTALAÇÕES DE AUTOMAÇÃO</t>
  </si>
  <si>
    <t>INFRAESTRUTURA ELÉTRICA</t>
  </si>
  <si>
    <t>AS BUILT CIVIL E PPCI</t>
  </si>
  <si>
    <t>PPCI</t>
  </si>
  <si>
    <t>LIMPEZA</t>
  </si>
  <si>
    <t>PERSIANAS, MOBILIÁRIO E LEIAUTE</t>
  </si>
  <si>
    <t>INSTALAÇOES HIDRÁULICAS, SANITÁRIOS E COPA</t>
  </si>
  <si>
    <t>PINTURA</t>
  </si>
  <si>
    <t>PAREDES, DIVISÓRIAS E ESQUADRIAS</t>
  </si>
  <si>
    <t>PAVIMENTAÇÕES</t>
  </si>
  <si>
    <t>FORRO</t>
  </si>
  <si>
    <t>QUINZENA 03</t>
  </si>
  <si>
    <t>QUINZENA 02</t>
  </si>
  <si>
    <t>QUINZENA 01</t>
  </si>
  <si>
    <t>TOTAL DO GRUPO</t>
  </si>
  <si>
    <t>DESCRIÇÃO</t>
  </si>
  <si>
    <r>
      <t xml:space="preserve">2. ENDEREÇO DE EXECUÇÃO/ENTREGA: </t>
    </r>
    <r>
      <rPr>
        <sz val="10"/>
        <color indexed="8"/>
        <rFont val="Calibri"/>
        <family val="2"/>
      </rPr>
      <t>Av. Cidade Jardim, 400 - Conjuntos 64, 65, 66 - São Paulo/SP</t>
    </r>
  </si>
  <si>
    <r>
      <t xml:space="preserve">1. OBJETO: </t>
    </r>
    <r>
      <rPr>
        <sz val="10"/>
        <color indexed="8"/>
        <rFont val="Calibri"/>
        <family val="2"/>
      </rPr>
      <t>Manutenção predial e de infraestrutura - Ed. Dacon, 6º Andar - Fase II</t>
    </r>
  </si>
  <si>
    <t>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</si>
</sst>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_);[Red]\(&quot;R$&quot;#,##0.00\)"/>
    <numFmt numFmtId="165" formatCode="#,##0.00;[Red]#,##0.00"/>
    <numFmt numFmtId="166" formatCode="mmmm\,\ yyyy;@"/>
  </numFmts>
  <fonts count="9" x14ac:knownFonts="1">
    <font>
      <sz val="10"/>
      <name val="MS Sans Serif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Protection="1">
      <protection hidden="1"/>
    </xf>
    <xf numFmtId="2" fontId="3" fillId="2" borderId="1" xfId="3" applyNumberFormat="1" applyFont="1" applyFill="1" applyBorder="1" applyAlignment="1" applyProtection="1">
      <alignment horizontal="right"/>
      <protection hidden="1"/>
    </xf>
    <xf numFmtId="2" fontId="3" fillId="2" borderId="2" xfId="3" applyNumberFormat="1" applyFont="1" applyFill="1" applyBorder="1" applyAlignment="1" applyProtection="1">
      <alignment horizontal="right"/>
      <protection hidden="1"/>
    </xf>
    <xf numFmtId="2" fontId="3" fillId="2" borderId="3" xfId="3" applyNumberFormat="1" applyFont="1" applyFill="1" applyBorder="1" applyAlignment="1" applyProtection="1">
      <alignment horizontal="right"/>
      <protection hidden="1"/>
    </xf>
    <xf numFmtId="9" fontId="3" fillId="2" borderId="3" xfId="0" applyNumberFormat="1" applyFont="1" applyFill="1" applyBorder="1" applyAlignment="1" applyProtection="1">
      <alignment horizontal="left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164" fontId="3" fillId="2" borderId="7" xfId="2" applyFont="1" applyFill="1" applyBorder="1" applyAlignment="1" applyProtection="1">
      <alignment horizontal="right" vertical="center"/>
      <protection hidden="1"/>
    </xf>
    <xf numFmtId="164" fontId="3" fillId="2" borderId="8" xfId="2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center" wrapText="1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164" fontId="1" fillId="3" borderId="7" xfId="2" applyFont="1" applyFill="1" applyBorder="1" applyAlignment="1" applyProtection="1">
      <alignment horizontal="right"/>
      <protection hidden="1"/>
    </xf>
    <xf numFmtId="164" fontId="1" fillId="3" borderId="8" xfId="2" applyFont="1" applyFill="1" applyBorder="1" applyAlignment="1" applyProtection="1">
      <alignment horizontal="right"/>
      <protection hidden="1"/>
    </xf>
    <xf numFmtId="164" fontId="1" fillId="3" borderId="8" xfId="2" applyFont="1" applyFill="1" applyBorder="1" applyAlignment="1" applyProtection="1">
      <alignment horizontal="right" vertical="center" wrapText="1"/>
      <protection hidden="1"/>
    </xf>
    <xf numFmtId="40" fontId="1" fillId="3" borderId="8" xfId="1" applyFont="1" applyFill="1" applyBorder="1" applyAlignment="1" applyProtection="1">
      <alignment horizontal="right" vertical="center" wrapText="1"/>
      <protection hidden="1"/>
    </xf>
    <xf numFmtId="0" fontId="4" fillId="3" borderId="8" xfId="0" applyFont="1" applyFill="1" applyBorder="1" applyAlignment="1" applyProtection="1">
      <alignment horizontal="center" wrapText="1"/>
      <protection hidden="1"/>
    </xf>
    <xf numFmtId="2" fontId="4" fillId="3" borderId="8" xfId="0" applyNumberFormat="1" applyFont="1" applyFill="1" applyBorder="1" applyAlignment="1" applyProtection="1">
      <alignment horizontal="left" vertical="center" wrapText="1"/>
      <protection hidden="1"/>
    </xf>
    <xf numFmtId="1" fontId="4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1" fillId="3" borderId="7" xfId="2" applyNumberFormat="1" applyFont="1" applyFill="1" applyBorder="1" applyAlignment="1" applyProtection="1">
      <alignment horizontal="right"/>
      <protection hidden="1"/>
    </xf>
    <xf numFmtId="1" fontId="1" fillId="3" borderId="8" xfId="2" applyNumberFormat="1" applyFont="1" applyFill="1" applyBorder="1" applyAlignment="1" applyProtection="1">
      <alignment horizontal="right"/>
      <protection hidden="1"/>
    </xf>
    <xf numFmtId="1" fontId="1" fillId="3" borderId="8" xfId="2" applyNumberFormat="1" applyFont="1" applyFill="1" applyBorder="1" applyAlignment="1" applyProtection="1">
      <alignment horizontal="right" vertical="center" wrapText="1"/>
      <protection hidden="1"/>
    </xf>
    <xf numFmtId="0" fontId="1" fillId="3" borderId="7" xfId="1" applyNumberFormat="1" applyFont="1" applyFill="1" applyBorder="1" applyAlignment="1" applyProtection="1">
      <alignment horizontal="right" wrapText="1"/>
      <protection hidden="1"/>
    </xf>
    <xf numFmtId="0" fontId="1" fillId="3" borderId="8" xfId="1" applyNumberFormat="1" applyFont="1" applyFill="1" applyBorder="1" applyAlignment="1" applyProtection="1">
      <alignment horizontal="right" wrapText="1"/>
      <protection hidden="1"/>
    </xf>
    <xf numFmtId="164" fontId="1" fillId="0" borderId="7" xfId="2" applyFont="1" applyBorder="1" applyAlignment="1" applyProtection="1">
      <alignment horizontal="right"/>
      <protection hidden="1"/>
    </xf>
    <xf numFmtId="164" fontId="1" fillId="0" borderId="8" xfId="2" applyFont="1" applyBorder="1" applyAlignment="1" applyProtection="1">
      <alignment horizontal="right"/>
      <protection hidden="1"/>
    </xf>
    <xf numFmtId="2" fontId="4" fillId="3" borderId="10" xfId="0" applyNumberFormat="1" applyFont="1" applyFill="1" applyBorder="1" applyAlignment="1" applyProtection="1">
      <alignment horizontal="left" vertical="center" wrapText="1"/>
      <protection hidden="1"/>
    </xf>
    <xf numFmtId="2" fontId="4" fillId="3" borderId="11" xfId="0" applyNumberFormat="1" applyFont="1" applyFill="1" applyBorder="1" applyAlignment="1" applyProtection="1">
      <alignment horizontal="left" vertical="center" wrapText="1"/>
      <protection hidden="1"/>
    </xf>
    <xf numFmtId="165" fontId="1" fillId="3" borderId="8" xfId="2" applyNumberFormat="1" applyFont="1" applyFill="1" applyBorder="1" applyAlignment="1" applyProtection="1">
      <alignment horizontal="right" vertical="center" wrapText="1"/>
      <protection hidden="1"/>
    </xf>
    <xf numFmtId="164" fontId="1" fillId="0" borderId="8" xfId="2" applyFont="1" applyBorder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center" wrapText="1"/>
      <protection hidden="1"/>
    </xf>
    <xf numFmtId="2" fontId="4" fillId="0" borderId="10" xfId="0" applyNumberFormat="1" applyFont="1" applyBorder="1" applyAlignment="1" applyProtection="1">
      <alignment horizontal="left" vertical="center" wrapText="1"/>
      <protection hidden="1"/>
    </xf>
    <xf numFmtId="38" fontId="1" fillId="0" borderId="7" xfId="1" applyNumberFormat="1" applyFont="1" applyBorder="1" applyAlignment="1" applyProtection="1">
      <alignment horizontal="right"/>
      <protection hidden="1"/>
    </xf>
    <xf numFmtId="1" fontId="1" fillId="0" borderId="8" xfId="1" applyNumberFormat="1" applyFont="1" applyBorder="1" applyAlignment="1" applyProtection="1">
      <alignment horizontal="right"/>
      <protection hidden="1"/>
    </xf>
    <xf numFmtId="40" fontId="1" fillId="0" borderId="8" xfId="1" applyFont="1" applyBorder="1" applyAlignment="1" applyProtection="1">
      <alignment horizontal="right" vertical="center" wrapText="1"/>
      <protection hidden="1"/>
    </xf>
    <xf numFmtId="2" fontId="4" fillId="0" borderId="11" xfId="0" applyNumberFormat="1" applyFont="1" applyBorder="1" applyAlignment="1" applyProtection="1">
      <alignment horizontal="left" vertical="center" wrapText="1"/>
      <protection hidden="1"/>
    </xf>
    <xf numFmtId="164" fontId="1" fillId="0" borderId="7" xfId="2" applyFont="1" applyBorder="1" applyAlignment="1" applyProtection="1">
      <alignment horizontal="right" vertical="center" wrapText="1"/>
      <protection hidden="1"/>
    </xf>
    <xf numFmtId="164" fontId="5" fillId="0" borderId="8" xfId="2" applyFont="1" applyBorder="1" applyAlignment="1" applyProtection="1">
      <alignment horizontal="right" vertical="center"/>
      <protection hidden="1"/>
    </xf>
    <xf numFmtId="164" fontId="5" fillId="3" borderId="8" xfId="2" applyFont="1" applyFill="1" applyBorder="1" applyAlignment="1" applyProtection="1">
      <alignment horizontal="right"/>
      <protection hidden="1"/>
    </xf>
    <xf numFmtId="0" fontId="1" fillId="0" borderId="7" xfId="1" applyNumberFormat="1" applyFont="1" applyBorder="1" applyAlignment="1" applyProtection="1">
      <alignment horizontal="right" vertical="center"/>
      <protection hidden="1"/>
    </xf>
    <xf numFmtId="0" fontId="1" fillId="0" borderId="8" xfId="1" applyNumberFormat="1" applyFont="1" applyBorder="1" applyAlignment="1" applyProtection="1">
      <alignment horizontal="right" vertical="center"/>
      <protection hidden="1"/>
    </xf>
    <xf numFmtId="1" fontId="5" fillId="0" borderId="8" xfId="0" applyNumberFormat="1" applyFont="1" applyBorder="1" applyProtection="1">
      <protection hidden="1"/>
    </xf>
    <xf numFmtId="2" fontId="5" fillId="0" borderId="8" xfId="0" applyNumberFormat="1" applyFont="1" applyBorder="1" applyProtection="1">
      <protection hidden="1"/>
    </xf>
    <xf numFmtId="0" fontId="4" fillId="3" borderId="8" xfId="0" applyFont="1" applyFill="1" applyBorder="1" applyAlignment="1" applyProtection="1">
      <alignment horizontal="left" vertical="center" wrapText="1"/>
      <protection hidden="1"/>
    </xf>
    <xf numFmtId="40" fontId="1" fillId="3" borderId="7" xfId="1" applyFont="1" applyFill="1" applyBorder="1" applyAlignment="1" applyProtection="1">
      <alignment horizontal="right"/>
      <protection hidden="1"/>
    </xf>
    <xf numFmtId="40" fontId="1" fillId="3" borderId="8" xfId="1" applyFont="1" applyFill="1" applyBorder="1" applyAlignment="1" applyProtection="1">
      <alignment horizontal="right"/>
      <protection hidden="1"/>
    </xf>
    <xf numFmtId="40" fontId="4" fillId="2" borderId="7" xfId="1" applyFont="1" applyFill="1" applyBorder="1" applyAlignment="1" applyProtection="1">
      <alignment horizontal="center" vertical="center" wrapText="1"/>
      <protection hidden="1"/>
    </xf>
    <xf numFmtId="40" fontId="4" fillId="2" borderId="12" xfId="1" applyFont="1" applyFill="1" applyBorder="1" applyAlignment="1" applyProtection="1">
      <alignment horizontal="center" vertical="center" wrapText="1"/>
      <protection hidden="1"/>
    </xf>
    <xf numFmtId="166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40" fontId="4" fillId="2" borderId="13" xfId="1" applyFont="1" applyFill="1" applyBorder="1" applyAlignment="1" applyProtection="1">
      <alignment horizontal="center" vertical="center" wrapText="1"/>
      <protection hidden="1"/>
    </xf>
    <xf numFmtId="40" fontId="4" fillId="2" borderId="14" xfId="1" applyFont="1" applyFill="1" applyBorder="1" applyAlignment="1" applyProtection="1">
      <alignment horizontal="center" vertical="center" wrapText="1"/>
      <protection hidden="1"/>
    </xf>
    <xf numFmtId="166" fontId="4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horizontal="left" vertical="center" wrapText="1"/>
      <protection hidden="1"/>
    </xf>
    <xf numFmtId="0" fontId="1" fillId="4" borderId="23" xfId="0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CON%20-%20S&#227;o%20Paulo.Cronograma%20F&#237;sico%20Financei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jetos\BANRISUL\P00743%20BANRISUL%20Proj.%20Executivo,%20Ag.%20St%20In&#225;cio%20de%20Loyolla\T&#233;cnica\=PRELIMINAR\Anexo%20V%20-%20Planilha%20Or&#231;ament&#225;ria\P00743%20BANRISUL%20Ag.%20St%20In&#225;cio%20de%20Loyolla%20Or&#231;amento%2009NOV18%20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on"/>
    </sheetNames>
    <sheetDataSet>
      <sheetData sheetId="0">
        <row r="17">
          <cell r="K17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6">
          <cell r="K36">
            <v>0</v>
          </cell>
        </row>
        <row r="37">
          <cell r="K37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7">
          <cell r="K47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5">
          <cell r="K75">
            <v>0</v>
          </cell>
        </row>
        <row r="76">
          <cell r="K76">
            <v>0</v>
          </cell>
        </row>
        <row r="78">
          <cell r="K78">
            <v>0</v>
          </cell>
        </row>
        <row r="79">
          <cell r="K79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4">
          <cell r="K124">
            <v>0</v>
          </cell>
        </row>
        <row r="125">
          <cell r="K125">
            <v>0</v>
          </cell>
        </row>
        <row r="127">
          <cell r="K127">
            <v>0</v>
          </cell>
        </row>
        <row r="128">
          <cell r="K128">
            <v>0</v>
          </cell>
        </row>
        <row r="130">
          <cell r="K130">
            <v>0</v>
          </cell>
        </row>
        <row r="131">
          <cell r="K131">
            <v>0</v>
          </cell>
        </row>
        <row r="133">
          <cell r="K133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2">
          <cell r="K182">
            <v>0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53">
          <cell r="K253">
            <v>0</v>
          </cell>
        </row>
        <row r="255">
          <cell r="K255">
            <v>0</v>
          </cell>
        </row>
        <row r="256">
          <cell r="K2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 refreshError="1">
        <row r="8">
          <cell r="B8" t="str">
            <v>SERVIÇOS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zoomScale="110" zoomScaleNormal="100" zoomScalePageLayoutView="110" workbookViewId="0">
      <selection activeCell="D6" sqref="D6"/>
    </sheetView>
  </sheetViews>
  <sheetFormatPr defaultColWidth="8.85546875" defaultRowHeight="12.75" x14ac:dyDescent="0.2"/>
  <cols>
    <col min="1" max="1" width="10.7109375" style="1" customWidth="1"/>
    <col min="2" max="2" width="40.7109375" style="1" customWidth="1"/>
    <col min="3" max="3" width="10.7109375" style="1" customWidth="1"/>
    <col min="4" max="4" width="14.7109375" style="1" bestFit="1" customWidth="1"/>
    <col min="5" max="7" width="14.7109375" style="1" customWidth="1"/>
    <col min="8" max="16384" width="8.85546875" style="1"/>
  </cols>
  <sheetData>
    <row r="1" spans="1:7" ht="13.5" thickBot="1" x14ac:dyDescent="0.25">
      <c r="A1" s="68" t="s">
        <v>25</v>
      </c>
      <c r="B1" s="67"/>
      <c r="C1" s="67"/>
      <c r="D1" s="67"/>
      <c r="E1" s="67"/>
      <c r="F1" s="67"/>
      <c r="G1" s="66"/>
    </row>
    <row r="2" spans="1:7" x14ac:dyDescent="0.2">
      <c r="A2" s="65" t="s">
        <v>24</v>
      </c>
      <c r="B2" s="64"/>
      <c r="C2" s="64"/>
      <c r="D2" s="64"/>
      <c r="E2" s="64"/>
      <c r="F2" s="64"/>
      <c r="G2" s="63"/>
    </row>
    <row r="3" spans="1:7" ht="13.5" thickBot="1" x14ac:dyDescent="0.25">
      <c r="A3" s="62" t="s">
        <v>23</v>
      </c>
      <c r="B3" s="61"/>
      <c r="C3" s="61"/>
      <c r="D3" s="61"/>
      <c r="E3" s="61"/>
      <c r="F3" s="61"/>
      <c r="G3" s="60"/>
    </row>
    <row r="4" spans="1:7" ht="8.4499999999999993" customHeight="1" x14ac:dyDescent="0.2">
      <c r="A4" s="59"/>
      <c r="B4" s="58" t="s">
        <v>22</v>
      </c>
      <c r="C4" s="58"/>
      <c r="D4" s="57" t="s">
        <v>21</v>
      </c>
      <c r="E4" s="56" t="s">
        <v>20</v>
      </c>
      <c r="F4" s="55" t="s">
        <v>19</v>
      </c>
      <c r="G4" s="54" t="s">
        <v>18</v>
      </c>
    </row>
    <row r="5" spans="1:7" ht="9" customHeight="1" x14ac:dyDescent="0.2">
      <c r="A5" s="53"/>
      <c r="B5" s="52"/>
      <c r="C5" s="52"/>
      <c r="D5" s="51"/>
      <c r="E5" s="50"/>
      <c r="F5" s="49"/>
      <c r="G5" s="48"/>
    </row>
    <row r="6" spans="1:7" x14ac:dyDescent="0.2">
      <c r="A6" s="20">
        <v>1</v>
      </c>
      <c r="B6" s="45" t="str">
        <f>[2]Orçamento!$B$8</f>
        <v>SERVIÇOS PRELIMINARES</v>
      </c>
      <c r="C6" s="18" t="s">
        <v>3</v>
      </c>
      <c r="D6" s="44" t="e">
        <f>D7*100/D36</f>
        <v>#DIV/0!</v>
      </c>
      <c r="E6" s="25">
        <v>100</v>
      </c>
      <c r="F6" s="47"/>
      <c r="G6" s="46"/>
    </row>
    <row r="7" spans="1:7" x14ac:dyDescent="0.2">
      <c r="A7" s="20"/>
      <c r="B7" s="45"/>
      <c r="C7" s="18" t="s">
        <v>1</v>
      </c>
      <c r="D7" s="40">
        <f>SUM([1]Dacon!K17:K34)</f>
        <v>0</v>
      </c>
      <c r="E7" s="39">
        <f>D7</f>
        <v>0</v>
      </c>
      <c r="F7" s="15"/>
      <c r="G7" s="14"/>
    </row>
    <row r="8" spans="1:7" x14ac:dyDescent="0.2">
      <c r="A8" s="20">
        <v>2</v>
      </c>
      <c r="B8" s="37" t="s">
        <v>17</v>
      </c>
      <c r="C8" s="32" t="s">
        <v>3</v>
      </c>
      <c r="D8" s="44" t="e">
        <f>D9*100/D36</f>
        <v>#DIV/0!</v>
      </c>
      <c r="E8" s="43">
        <v>50</v>
      </c>
      <c r="F8" s="42">
        <v>50</v>
      </c>
      <c r="G8" s="41"/>
    </row>
    <row r="9" spans="1:7" x14ac:dyDescent="0.2">
      <c r="A9" s="20"/>
      <c r="B9" s="33"/>
      <c r="C9" s="32" t="s">
        <v>1</v>
      </c>
      <c r="D9" s="40">
        <f>SUM([1]Dacon!K36:K37)</f>
        <v>0</v>
      </c>
      <c r="E9" s="39">
        <f>D9/2</f>
        <v>0</v>
      </c>
      <c r="F9" s="39">
        <f>D9/2</f>
        <v>0</v>
      </c>
      <c r="G9" s="38"/>
    </row>
    <row r="10" spans="1:7" x14ac:dyDescent="0.2">
      <c r="A10" s="20">
        <v>3</v>
      </c>
      <c r="B10" s="37" t="s">
        <v>16</v>
      </c>
      <c r="C10" s="32" t="s">
        <v>3</v>
      </c>
      <c r="D10" s="36" t="e">
        <f>D11*100/D36</f>
        <v>#DIV/0!</v>
      </c>
      <c r="E10" s="25"/>
      <c r="F10" s="35">
        <v>50</v>
      </c>
      <c r="G10" s="34">
        <v>50</v>
      </c>
    </row>
    <row r="11" spans="1:7" x14ac:dyDescent="0.2">
      <c r="A11" s="20"/>
      <c r="B11" s="33"/>
      <c r="C11" s="32" t="s">
        <v>1</v>
      </c>
      <c r="D11" s="31">
        <f>SUM([1]Dacon!K40:K47)</f>
        <v>0</v>
      </c>
      <c r="E11" s="31"/>
      <c r="F11" s="27">
        <f>D11/2</f>
        <v>0</v>
      </c>
      <c r="G11" s="26">
        <f>D11/2</f>
        <v>0</v>
      </c>
    </row>
    <row r="12" spans="1:7" x14ac:dyDescent="0.2">
      <c r="A12" s="20">
        <v>4</v>
      </c>
      <c r="B12" s="29" t="s">
        <v>15</v>
      </c>
      <c r="C12" s="18" t="s">
        <v>3</v>
      </c>
      <c r="D12" s="17" t="e">
        <f>D13*100/D36</f>
        <v>#DIV/0!</v>
      </c>
      <c r="E12" s="25">
        <v>33</v>
      </c>
      <c r="F12" s="25">
        <v>33</v>
      </c>
      <c r="G12" s="24">
        <v>34</v>
      </c>
    </row>
    <row r="13" spans="1:7" x14ac:dyDescent="0.2">
      <c r="A13" s="20"/>
      <c r="B13" s="28"/>
      <c r="C13" s="18" t="s">
        <v>1</v>
      </c>
      <c r="D13" s="16">
        <f>SUM([1]Dacon!K49:K62)</f>
        <v>0</v>
      </c>
      <c r="E13" s="16">
        <f>D13/3</f>
        <v>0</v>
      </c>
      <c r="F13" s="15">
        <f>D13/3</f>
        <v>0</v>
      </c>
      <c r="G13" s="14">
        <f>D13-(E13+F13)</f>
        <v>0</v>
      </c>
    </row>
    <row r="14" spans="1:7" x14ac:dyDescent="0.2">
      <c r="A14" s="20">
        <v>5</v>
      </c>
      <c r="B14" s="29" t="s">
        <v>14</v>
      </c>
      <c r="C14" s="18" t="s">
        <v>3</v>
      </c>
      <c r="D14" s="30" t="e">
        <f>D15*100/D36</f>
        <v>#DIV/0!</v>
      </c>
      <c r="E14" s="23"/>
      <c r="F14" s="22">
        <v>50</v>
      </c>
      <c r="G14" s="21">
        <v>50</v>
      </c>
    </row>
    <row r="15" spans="1:7" x14ac:dyDescent="0.2">
      <c r="A15" s="20"/>
      <c r="B15" s="28"/>
      <c r="C15" s="18" t="s">
        <v>1</v>
      </c>
      <c r="D15" s="16">
        <f>SUM([1]Dacon!K64:K73)</f>
        <v>0</v>
      </c>
      <c r="E15" s="16"/>
      <c r="F15" s="27">
        <f>D15/2</f>
        <v>0</v>
      </c>
      <c r="G15" s="26">
        <f>D15/2</f>
        <v>0</v>
      </c>
    </row>
    <row r="16" spans="1:7" x14ac:dyDescent="0.2">
      <c r="A16" s="20">
        <v>6</v>
      </c>
      <c r="B16" s="29" t="s">
        <v>13</v>
      </c>
      <c r="C16" s="18" t="s">
        <v>3</v>
      </c>
      <c r="D16" s="17" t="e">
        <f>D17*100/D36</f>
        <v>#DIV/0!</v>
      </c>
      <c r="E16" s="25">
        <v>33</v>
      </c>
      <c r="F16" s="25">
        <v>33</v>
      </c>
      <c r="G16" s="24">
        <v>34</v>
      </c>
    </row>
    <row r="17" spans="1:7" x14ac:dyDescent="0.2">
      <c r="A17" s="20"/>
      <c r="B17" s="28"/>
      <c r="C17" s="18" t="s">
        <v>1</v>
      </c>
      <c r="D17" s="16">
        <f>SUM([1]Dacon!K78:K86)</f>
        <v>0</v>
      </c>
      <c r="E17" s="16">
        <f>D17/3</f>
        <v>0</v>
      </c>
      <c r="F17" s="15">
        <f>D17/3</f>
        <v>0</v>
      </c>
      <c r="G17" s="14">
        <f>D17-(E17+F17)</f>
        <v>0</v>
      </c>
    </row>
    <row r="18" spans="1:7" x14ac:dyDescent="0.2">
      <c r="A18" s="20">
        <v>7</v>
      </c>
      <c r="B18" s="19" t="s">
        <v>12</v>
      </c>
      <c r="C18" s="18" t="s">
        <v>3</v>
      </c>
      <c r="D18" s="17" t="e">
        <f>D19*100/D36</f>
        <v>#DIV/0!</v>
      </c>
      <c r="E18" s="25"/>
      <c r="F18" s="22">
        <v>50</v>
      </c>
      <c r="G18" s="21">
        <v>50</v>
      </c>
    </row>
    <row r="19" spans="1:7" x14ac:dyDescent="0.2">
      <c r="A19" s="20"/>
      <c r="B19" s="19"/>
      <c r="C19" s="18" t="s">
        <v>1</v>
      </c>
      <c r="D19" s="16">
        <f>SUM([1]Dacon!K75:K76,[1]Dacon!K88:K97,[1]Dacon!K99:K106,[1]Dacon!K109:K114,[1]Dacon!K115)</f>
        <v>0</v>
      </c>
      <c r="E19" s="16"/>
      <c r="F19" s="27">
        <f>D19/2</f>
        <v>0</v>
      </c>
      <c r="G19" s="26">
        <f>D19/2</f>
        <v>0</v>
      </c>
    </row>
    <row r="20" spans="1:7" x14ac:dyDescent="0.2">
      <c r="A20" s="20">
        <v>8</v>
      </c>
      <c r="B20" s="19" t="s">
        <v>11</v>
      </c>
      <c r="C20" s="18" t="s">
        <v>3</v>
      </c>
      <c r="D20" s="30" t="e">
        <f>D21*100/D36</f>
        <v>#DIV/0!</v>
      </c>
      <c r="E20" s="25">
        <v>33</v>
      </c>
      <c r="F20" s="25">
        <v>33</v>
      </c>
      <c r="G20" s="24">
        <v>34</v>
      </c>
    </row>
    <row r="21" spans="1:7" x14ac:dyDescent="0.2">
      <c r="A21" s="20"/>
      <c r="B21" s="19"/>
      <c r="C21" s="18" t="s">
        <v>1</v>
      </c>
      <c r="D21" s="16">
        <f>SUM([1]Dacon!K117:K121)</f>
        <v>0</v>
      </c>
      <c r="E21" s="16">
        <f>D21/3</f>
        <v>0</v>
      </c>
      <c r="F21" s="15">
        <f>D21/3</f>
        <v>0</v>
      </c>
      <c r="G21" s="14">
        <f>D21-(E21+F21)</f>
        <v>0</v>
      </c>
    </row>
    <row r="22" spans="1:7" x14ac:dyDescent="0.2">
      <c r="A22" s="20">
        <v>9</v>
      </c>
      <c r="B22" s="29" t="s">
        <v>10</v>
      </c>
      <c r="C22" s="18" t="s">
        <v>3</v>
      </c>
      <c r="D22" s="17" t="e">
        <f>D23*100/D36</f>
        <v>#DIV/0!</v>
      </c>
      <c r="E22" s="25"/>
      <c r="F22" s="22">
        <v>50</v>
      </c>
      <c r="G22" s="21">
        <v>50</v>
      </c>
    </row>
    <row r="23" spans="1:7" x14ac:dyDescent="0.2">
      <c r="A23" s="20"/>
      <c r="B23" s="28"/>
      <c r="C23" s="18" t="s">
        <v>1</v>
      </c>
      <c r="D23" s="16">
        <f>SUM([1]Dacon!K124:K131)</f>
        <v>0</v>
      </c>
      <c r="E23" s="16"/>
      <c r="F23" s="27">
        <f>D23/2</f>
        <v>0</v>
      </c>
      <c r="G23" s="26">
        <f>D23/2</f>
        <v>0</v>
      </c>
    </row>
    <row r="24" spans="1:7" x14ac:dyDescent="0.2">
      <c r="A24" s="20">
        <v>10</v>
      </c>
      <c r="B24" s="19" t="s">
        <v>9</v>
      </c>
      <c r="C24" s="18" t="s">
        <v>3</v>
      </c>
      <c r="D24" s="17" t="e">
        <f>D25*100/D36</f>
        <v>#DIV/0!</v>
      </c>
      <c r="E24" s="25"/>
      <c r="F24" s="22">
        <v>50</v>
      </c>
      <c r="G24" s="21">
        <v>50</v>
      </c>
    </row>
    <row r="25" spans="1:7" x14ac:dyDescent="0.2">
      <c r="A25" s="20"/>
      <c r="B25" s="19"/>
      <c r="C25" s="18" t="s">
        <v>1</v>
      </c>
      <c r="D25" s="17">
        <f>[1]Dacon!K133</f>
        <v>0</v>
      </c>
      <c r="E25" s="16"/>
      <c r="F25" s="27">
        <f>D25/2</f>
        <v>0</v>
      </c>
      <c r="G25" s="26">
        <f>D25/2</f>
        <v>0</v>
      </c>
    </row>
    <row r="26" spans="1:7" x14ac:dyDescent="0.2">
      <c r="A26" s="20">
        <v>11</v>
      </c>
      <c r="B26" s="19" t="s">
        <v>8</v>
      </c>
      <c r="C26" s="18" t="s">
        <v>3</v>
      </c>
      <c r="D26" s="17" t="e">
        <f>D27*100/D36</f>
        <v>#DIV/0!</v>
      </c>
      <c r="E26" s="25">
        <v>33</v>
      </c>
      <c r="F26" s="25">
        <v>33</v>
      </c>
      <c r="G26" s="24">
        <v>34</v>
      </c>
    </row>
    <row r="27" spans="1:7" x14ac:dyDescent="0.2">
      <c r="A27" s="20"/>
      <c r="B27" s="19"/>
      <c r="C27" s="18" t="s">
        <v>1</v>
      </c>
      <c r="D27" s="17">
        <f>SUM([1]Dacon!K137:K151)</f>
        <v>0</v>
      </c>
      <c r="E27" s="16">
        <f>D27/3</f>
        <v>0</v>
      </c>
      <c r="F27" s="15">
        <f>D27/3</f>
        <v>0</v>
      </c>
      <c r="G27" s="14">
        <f>D27/3</f>
        <v>0</v>
      </c>
    </row>
    <row r="28" spans="1:7" x14ac:dyDescent="0.2">
      <c r="A28" s="20">
        <v>12</v>
      </c>
      <c r="B28" s="19" t="s">
        <v>7</v>
      </c>
      <c r="C28" s="18" t="s">
        <v>3</v>
      </c>
      <c r="D28" s="17" t="e">
        <f>D29*100/D36</f>
        <v>#DIV/0!</v>
      </c>
      <c r="E28" s="25">
        <v>33</v>
      </c>
      <c r="F28" s="25">
        <v>33</v>
      </c>
      <c r="G28" s="24">
        <v>34</v>
      </c>
    </row>
    <row r="29" spans="1:7" x14ac:dyDescent="0.2">
      <c r="A29" s="20"/>
      <c r="B29" s="19"/>
      <c r="C29" s="18" t="s">
        <v>1</v>
      </c>
      <c r="D29" s="17">
        <f>SUM([1]Dacon!K156:K231)</f>
        <v>0</v>
      </c>
      <c r="E29" s="16">
        <f>D29/3</f>
        <v>0</v>
      </c>
      <c r="F29" s="15">
        <f>D29/3</f>
        <v>0</v>
      </c>
      <c r="G29" s="14">
        <f>D29/3</f>
        <v>0</v>
      </c>
    </row>
    <row r="30" spans="1:7" x14ac:dyDescent="0.2">
      <c r="A30" s="20">
        <v>13</v>
      </c>
      <c r="B30" s="19" t="s">
        <v>6</v>
      </c>
      <c r="C30" s="18" t="s">
        <v>3</v>
      </c>
      <c r="D30" s="17" t="e">
        <f>D31*100/D36</f>
        <v>#DIV/0!</v>
      </c>
      <c r="E30" s="25">
        <v>33</v>
      </c>
      <c r="F30" s="25">
        <v>33</v>
      </c>
      <c r="G30" s="24">
        <v>34</v>
      </c>
    </row>
    <row r="31" spans="1:7" x14ac:dyDescent="0.2">
      <c r="A31" s="20"/>
      <c r="B31" s="19"/>
      <c r="C31" s="18" t="s">
        <v>1</v>
      </c>
      <c r="D31" s="17">
        <f>SUM([1]Dacon!K234:K238)</f>
        <v>0</v>
      </c>
      <c r="E31" s="16">
        <f>D31/3</f>
        <v>0</v>
      </c>
      <c r="F31" s="15">
        <f>D31/3</f>
        <v>0</v>
      </c>
      <c r="G31" s="14">
        <f>D31-(E31+F31)</f>
        <v>0</v>
      </c>
    </row>
    <row r="32" spans="1:7" x14ac:dyDescent="0.2">
      <c r="A32" s="20">
        <v>14</v>
      </c>
      <c r="B32" s="19" t="s">
        <v>5</v>
      </c>
      <c r="C32" s="18" t="s">
        <v>3</v>
      </c>
      <c r="D32" s="17" t="e">
        <f>D33*100/D36</f>
        <v>#DIV/0!</v>
      </c>
      <c r="E32" s="23">
        <v>33</v>
      </c>
      <c r="F32" s="22">
        <v>33</v>
      </c>
      <c r="G32" s="21">
        <v>34</v>
      </c>
    </row>
    <row r="33" spans="1:7" x14ac:dyDescent="0.2">
      <c r="A33" s="20"/>
      <c r="B33" s="19"/>
      <c r="C33" s="18" t="s">
        <v>1</v>
      </c>
      <c r="D33" s="17">
        <f>SUM([1]Dacon!K253)</f>
        <v>0</v>
      </c>
      <c r="E33" s="16">
        <f>D33/3</f>
        <v>0</v>
      </c>
      <c r="F33" s="15">
        <f>D33/3</f>
        <v>0</v>
      </c>
      <c r="G33" s="14">
        <f>D33/3</f>
        <v>0</v>
      </c>
    </row>
    <row r="34" spans="1:7" x14ac:dyDescent="0.2">
      <c r="A34" s="20">
        <v>15</v>
      </c>
      <c r="B34" s="19" t="s">
        <v>4</v>
      </c>
      <c r="C34" s="18" t="s">
        <v>3</v>
      </c>
      <c r="D34" s="17" t="e">
        <f>D35*100/D36</f>
        <v>#DIV/0!</v>
      </c>
      <c r="E34" s="23">
        <v>33</v>
      </c>
      <c r="F34" s="22">
        <v>33</v>
      </c>
      <c r="G34" s="21">
        <v>34</v>
      </c>
    </row>
    <row r="35" spans="1:7" x14ac:dyDescent="0.2">
      <c r="A35" s="20"/>
      <c r="B35" s="19"/>
      <c r="C35" s="18" t="s">
        <v>1</v>
      </c>
      <c r="D35" s="17">
        <f>[1]Dacon!K255</f>
        <v>0</v>
      </c>
      <c r="E35" s="16">
        <f>D35/3</f>
        <v>0</v>
      </c>
      <c r="F35" s="15">
        <f>D35/3</f>
        <v>0</v>
      </c>
      <c r="G35" s="14">
        <f>D35/3</f>
        <v>0</v>
      </c>
    </row>
    <row r="36" spans="1:7" x14ac:dyDescent="0.2">
      <c r="A36" s="13" t="s">
        <v>2</v>
      </c>
      <c r="B36" s="12"/>
      <c r="C36" s="11" t="s">
        <v>1</v>
      </c>
      <c r="D36" s="10">
        <f>[1]Dacon!K256</f>
        <v>0</v>
      </c>
      <c r="E36" s="10">
        <f>SUM(E35,E33,E31,E29,E27,E21,E17,E13,E9,E7)</f>
        <v>0</v>
      </c>
      <c r="F36" s="10">
        <f>SUM(F35,F33,F31,F29,F27,F25,F23,F21,F19,F17,F15,F13,F11,F9)</f>
        <v>0</v>
      </c>
      <c r="G36" s="9">
        <f>SUM(G35,G33,G31,G29,G27,G25,G23,G21,G19,G17,G15,G13,G11)</f>
        <v>0</v>
      </c>
    </row>
    <row r="37" spans="1:7" ht="13.5" thickBot="1" x14ac:dyDescent="0.25">
      <c r="A37" s="8" t="s">
        <v>0</v>
      </c>
      <c r="B37" s="7"/>
      <c r="C37" s="6"/>
      <c r="D37" s="5"/>
      <c r="E37" s="4" t="e">
        <f>E36*100/D36</f>
        <v>#DIV/0!</v>
      </c>
      <c r="F37" s="3" t="e">
        <f>F36*100/D36</f>
        <v>#DIV/0!</v>
      </c>
      <c r="G37" s="2" t="e">
        <f>G36*100/D36</f>
        <v>#DIV/0!</v>
      </c>
    </row>
  </sheetData>
  <mergeCells count="42">
    <mergeCell ref="F4:F5"/>
    <mergeCell ref="G4:G5"/>
    <mergeCell ref="A6:A7"/>
    <mergeCell ref="B6:B7"/>
    <mergeCell ref="A1:G1"/>
    <mergeCell ref="A37:C37"/>
    <mergeCell ref="A8:A9"/>
    <mergeCell ref="B8:B9"/>
    <mergeCell ref="A2:G2"/>
    <mergeCell ref="A3:G3"/>
    <mergeCell ref="A4:A5"/>
    <mergeCell ref="B4:B5"/>
    <mergeCell ref="C4:C5"/>
    <mergeCell ref="D4:D5"/>
    <mergeCell ref="E4:E5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6:A27"/>
    <mergeCell ref="B26:B27"/>
    <mergeCell ref="A28:A29"/>
    <mergeCell ref="B28:B29"/>
    <mergeCell ref="A22:A23"/>
    <mergeCell ref="B22:B23"/>
    <mergeCell ref="A24:A25"/>
    <mergeCell ref="B24:B25"/>
    <mergeCell ref="A34:A35"/>
    <mergeCell ref="B34:B35"/>
    <mergeCell ref="A36:B36"/>
    <mergeCell ref="A30:A31"/>
    <mergeCell ref="B30:B31"/>
    <mergeCell ref="A32:A33"/>
    <mergeCell ref="B32:B33"/>
  </mergeCells>
  <pageMargins left="0.7" right="0.7" top="1.1333333333333333" bottom="0.75" header="0.3" footer="0.3"/>
  <pageSetup paperSize="9" orientation="landscape" r:id="rId1"/>
  <headerFooter>
    <oddHeader>&amp;L&amp;G
&amp;CUNIDADE DE ENGENHARIA</oddHeader>
  </headerFooter>
  <rowBreaks count="1" manualBreakCount="1">
    <brk id="3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Da Silva Iesbik</dc:creator>
  <cp:lastModifiedBy>Eduardo Da Silva Iesbik</cp:lastModifiedBy>
  <dcterms:created xsi:type="dcterms:W3CDTF">2020-01-06T19:57:26Z</dcterms:created>
  <dcterms:modified xsi:type="dcterms:W3CDTF">2020-01-06T19:58:06Z</dcterms:modified>
</cp:coreProperties>
</file>